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Koupaliště\Zadávací dokumenntace\Zhotovitel\Vysvětlení zadavací dokumentace\"/>
    </mc:Choice>
  </mc:AlternateContent>
  <bookViews>
    <workbookView xWindow="0" yWindow="0" windowWidth="0" windowHeight="0"/>
  </bookViews>
  <sheets>
    <sheet name="Rekapitulace stavby" sheetId="1" r:id="rId1"/>
    <sheet name="1 - Nápis KOUPALIŠTĚ KOPŘ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Nápis KOUPALIŠTĚ KOPŘ...'!$C$117:$K$127</definedName>
    <definedName name="_xlnm.Print_Area" localSheetId="1">'1 - Nápis KOUPALIŠTĚ KOPŘ...'!$C$4:$J$76,'1 - Nápis KOUPALIŠTĚ KOPŘ...'!$C$82:$J$99,'1 - Nápis KOUPALIŠTĚ KOPŘ...'!$C$105:$K$127</definedName>
    <definedName name="_xlnm.Print_Titles" localSheetId="1">'1 - Nápis KOUPALIŠTĚ KOPŘ...'!$117:$117</definedName>
  </definedNames>
  <calcPr/>
</workbook>
</file>

<file path=xl/calcChain.xml><?xml version="1.0" encoding="utf-8"?>
<calcChain xmlns="http://schemas.openxmlformats.org/spreadsheetml/2006/main">
  <c i="1" l="1" r="AY95"/>
  <c i="2" r="J37"/>
  <c r="J36"/>
  <c r="J35"/>
  <c i="1" r="AX95"/>
  <c i="2" r="BI126"/>
  <c r="BH126"/>
  <c r="BG126"/>
  <c r="BF126"/>
  <c r="T126"/>
  <c r="R126"/>
  <c r="P126"/>
  <c r="BI121"/>
  <c r="BH121"/>
  <c r="BG121"/>
  <c r="BF121"/>
  <c r="T121"/>
  <c r="T120"/>
  <c r="T119"/>
  <c r="T118"/>
  <c r="R121"/>
  <c r="R120"/>
  <c r="R119"/>
  <c r="R118"/>
  <c r="P121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112"/>
  <c r="E7"/>
  <c r="E85"/>
  <c i="1" r="L90"/>
  <c r="AM90"/>
  <c r="AM89"/>
  <c r="L89"/>
  <c r="AM87"/>
  <c r="L87"/>
  <c r="L85"/>
  <c r="L84"/>
  <c i="2" r="J126"/>
  <c r="F34"/>
  <c r="J34"/>
  <c i="1" r="AS94"/>
  <c i="2" r="F37"/>
  <c r="F35"/>
  <c r="J121"/>
  <c r="BK126"/>
  <c r="BK121"/>
  <c r="F36"/>
  <c l="1" r="BK120"/>
  <c r="J120"/>
  <c r="J98"/>
  <c r="P120"/>
  <c r="P119"/>
  <c r="P118"/>
  <c i="1" r="AU95"/>
  <c r="BC95"/>
  <c i="2" r="J89"/>
  <c i="1" r="AW95"/>
  <c i="2" r="E108"/>
  <c r="F114"/>
  <c r="J114"/>
  <c r="J115"/>
  <c r="BE121"/>
  <c i="1" r="BB95"/>
  <c i="2" r="F92"/>
  <c i="1" r="BA95"/>
  <c i="2" r="BE126"/>
  <c i="1" r="BD95"/>
  <c r="AU94"/>
  <c r="BB94"/>
  <c r="W31"/>
  <c r="BD94"/>
  <c r="W33"/>
  <c r="BC94"/>
  <c r="AY94"/>
  <c r="BA94"/>
  <c r="AW94"/>
  <c r="AK30"/>
  <c i="2" l="1" r="BK119"/>
  <c r="J119"/>
  <c r="J97"/>
  <c i="1" r="W30"/>
  <c r="AX94"/>
  <c r="W32"/>
  <c i="2" r="J33"/>
  <c i="1" r="AV95"/>
  <c r="AT95"/>
  <c i="2" r="F33"/>
  <c i="1" r="AZ95"/>
  <c r="AZ94"/>
  <c r="AV94"/>
  <c r="AK29"/>
  <c i="2" l="1" r="BK118"/>
  <c r="J118"/>
  <c r="J96"/>
  <c i="1" r="AT94"/>
  <c r="W29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<sst xmlns="http://schemas.openxmlformats.org/spreadsheetml/2006/main">
  <si>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</si>
  <si>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</si>
  <si>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</si>
  <si>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</si>
  <si>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</si>
  <si>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{a705892c-1009-4a98-b79a-a9bcd5c72c9b}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</si>
  <si>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</si>
  <si>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</si>
  <si>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</si>
  <si>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</si>
  <si>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</si>
  <si>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</si>
  <si>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</si>
  <si>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</si>
  <si>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2024_008_600_1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</si>
  <si>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</si>
  <si>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</si>
  <si>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letního koupaliště - dodatečné informace</t>
  </si>
  <si>
    <t>KSO:</t>
  </si>
  <si>
    <t>CC-CZ:</t>
  </si>
  <si>
    <t>Místo:</t>
  </si>
  <si>
    <t xml:space="preserve"> </t>
  </si>
  <si>
    <t>Datum:</t>
  </si>
  <si>
    <t>14. 8. 2025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</si>
  <si>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</si>
  <si>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</si>
  <si>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</si>
  <si>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</si>
  <si>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</si>
  <si>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</si>
  <si>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</si>
  <si>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</si>
  <si>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</si>
  <si>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</si>
  <si>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</si>
  <si>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</si>
  <si>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</si>
  <si>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</si>
  <si>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</si>
  <si>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</si>
  <si>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</si>
  <si>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</si>
  <si>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</si>
  <si>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</si>
  <si>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</si>
  <si>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</si>
  <si>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</si>
  <si>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</si>
  <si>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</si>
  <si>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</si>
  <si>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</si>
  <si>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</si>
  <si>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</si>
  <si>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</si>
  <si>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</si>
  <si>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</si>
  <si>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</si>
  <si>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</si>
  <si>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</si>
  <si>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</si>
  <si>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</si>
  <si>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</si>
  <si>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</si>
  <si>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</si>
  <si>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</si>
  <si>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</si>
  <si>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</si>
  <si>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</si>
  <si>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</si>
  <si>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</si>
  <si>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</si>
  <si>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</si>
  <si>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</si>
  <si>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</si>
  <si>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</si>
  <si>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</si>
  <si>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</si>
  <si>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</si>
  <si>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</si>
  <si>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Nápis KOUPALIŠTĚ KOPŘIVNICE </t>
  </si>
  <si>
    <t>STA</t>
  </si>
  <si>
    <t>{88ffaa44-efed-4c4c-998c-5639b17c9804}</t>
  </si>
  <si>
    <t>2</t>
  </si>
  <si>
    <t>KRYCÍ LIST SOUPISU PRACÍ</t>
  </si>
  <si>
    <t>Objekt:</t>
  </si>
  <si>
    <t xml:space="preserve">1 - Nápis KOUPALIŠTĚ KOPŘIVNICE 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</si>
  <si>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</si>
  <si>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</si>
  <si>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</si>
  <si>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</si>
  <si>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</si>
  <si>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</si>
  <si>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</si>
  <si>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</si>
  <si>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</si>
  <si>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</si>
  <si>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</si>
  <si>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</si>
  <si>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</si>
  <si>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</si>
  <si>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</si>
  <si>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</si>
  <si>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</si>
  <si>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</si>
  <si>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</si>
  <si>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</si>
  <si>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</si>
  <si>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</si>
  <si>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</si>
  <si>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767</t>
  </si>
  <si>
    <t>Konstrukce zámečnické</t>
  </si>
  <si>
    <t>K</t>
  </si>
  <si>
    <t>767995111</t>
  </si>
  <si>
    <t>Montáž atypických zámečnických konstrukcí hmotnosti přes 3 do 5 kg</t>
  </si>
  <si>
    <t>kg</t>
  </si>
  <si>
    <t>CS ÚRS 2025 02</t>
  </si>
  <si>
    <t>16</t>
  </si>
  <si>
    <t>1684190976</t>
  </si>
  <si>
    <t>PP</t>
  </si>
  <si>
    <t>Montáž ostatních atypických zámečnických konstrukcí hmotnosti přes 3 do 5 kg</t>
  </si>
  <si>
    <t>VV</t>
  </si>
  <si>
    <t>1 písmeno váha odhad cca 5 kg</t>
  </si>
  <si>
    <t xml:space="preserve">celkem 20 písmen a dva nápisy </t>
  </si>
  <si>
    <t>20*5*2</t>
  </si>
  <si>
    <t>M</t>
  </si>
  <si>
    <t>767.1</t>
  </si>
  <si>
    <t xml:space="preserve">3D písmeno umísttěné na střeše </t>
  </si>
  <si>
    <t>ks</t>
  </si>
  <si>
    <t>32</t>
  </si>
  <si>
    <t>-1984324748</t>
  </si>
  <si>
    <t xml:space="preserve">3D písmeno umísttěné na střeše , včetně kotvícícha  upevňovacích prvků, 
barevný odstín antracit, 
výška textu 300 mm, délka textu podle zvoleného fontu,
font textu - RED HAT   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</si>
</sst>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2024_008_600_1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letního koupaliště - dodatečné informace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14. 8. 2025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'1 - Nápis KOUPALIŠTĚ KOPŘ...'!J30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'1 - Nápis KOUPALIŠTĚ KOPŘ...'!P118</f>
        <v>0</v>
      </c>
      <c r="AV95" s="127">
        <f>'1 - Nápis KOUPALIŠTĚ KOPŘ...'!J33</f>
        <v>0</v>
      </c>
      <c r="AW95" s="127">
        <f>'1 - Nápis KOUPALIŠTĚ KOPŘ...'!J34</f>
        <v>0</v>
      </c>
      <c r="AX95" s="127">
        <f>'1 - Nápis KOUPALIŠTĚ KOPŘ...'!J35</f>
        <v>0</v>
      </c>
      <c r="AY95" s="127">
        <f>'1 - Nápis KOUPALIŠTĚ KOPŘ...'!J36</f>
        <v>0</v>
      </c>
      <c r="AZ95" s="127">
        <f>'1 - Nápis KOUPALIŠTĚ KOPŘ...'!F33</f>
        <v>0</v>
      </c>
      <c r="BA95" s="127">
        <f>'1 - Nápis KOUPALIŠTĚ KOPŘ...'!F34</f>
        <v>0</v>
      </c>
      <c r="BB95" s="127">
        <f>'1 - Nápis KOUPALIŠTĚ KOPŘ...'!F35</f>
        <v>0</v>
      </c>
      <c r="BC95" s="127">
        <f>'1 - Nápis KOUPALIŠTĚ KOPŘ...'!F36</f>
        <v>0</v>
      </c>
      <c r="BD95" s="129">
        <f>'1 - Nápis KOUPALIŠTĚ KOPŘ...'!F37</f>
        <v>0</v>
      </c>
      <c r="BE95" s="7"/>
      <c r="BT95" s="130" t="s">
        <v>78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ZlAI/DHvrwLZj+aa1peJ4QblgfgywVnrPGgwf6CnodTmhTSO1Retij/WKbO613aSQwGY74EplWlu4dipLQEU7g==" hashValue="su1ohHIOWQIMeT+b30SOCILlp2AKRU3OzJvj3d5cHK2+Sq9c6VugVi0EcLcUXMfp8WjW8fcFxtPnU/Yq1UWL7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Nápis KOUPALIŠTĚ KOPŘ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82</v>
      </c>
    </row>
    <row r="4" s="1" customFormat="1" ht="24.96" customHeight="1">
      <c r="B4" s="19"/>
      <c r="D4" s="133" t="s">
        <v>83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stavby'!K6</f>
        <v>Rekonstrukce letního koupaliště - dodatečné informace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14. 8. 2025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5" t="s">
        <v>26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27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29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5" t="s">
        <v>26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31</v>
      </c>
      <c r="E23" s="37"/>
      <c r="F23" s="37"/>
      <c r="G23" s="37"/>
      <c r="H23" s="37"/>
      <c r="I23" s="135" t="s">
        <v>25</v>
      </c>
      <c r="J23" s="138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5" t="s">
        <v>26</v>
      </c>
      <c r="J24" s="138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33</v>
      </c>
      <c r="E30" s="37"/>
      <c r="F30" s="37"/>
      <c r="G30" s="37"/>
      <c r="H30" s="37"/>
      <c r="I30" s="37"/>
      <c r="J30" s="146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35</v>
      </c>
      <c r="G32" s="37"/>
      <c r="H32" s="37"/>
      <c r="I32" s="147" t="s">
        <v>34</v>
      </c>
      <c r="J32" s="14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37</v>
      </c>
      <c r="E33" s="135" t="s">
        <v>38</v>
      </c>
      <c r="F33" s="149">
        <f>ROUND((SUM(BE118:BE127)),  2)</f>
        <v>0</v>
      </c>
      <c r="G33" s="37"/>
      <c r="H33" s="37"/>
      <c r="I33" s="150">
        <v>0.20999999999999999</v>
      </c>
      <c r="J33" s="149">
        <f>ROUND(((SUM(BE118:BE127))*I33),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39</v>
      </c>
      <c r="F34" s="149">
        <f>ROUND((SUM(BF118:BF127)),  2)</f>
        <v>0</v>
      </c>
      <c r="G34" s="37"/>
      <c r="H34" s="37"/>
      <c r="I34" s="150">
        <v>0.12</v>
      </c>
      <c r="J34" s="149">
        <f>ROUND(((SUM(BF118:BF127))*I34),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40</v>
      </c>
      <c r="F35" s="149">
        <f>ROUND((SUM(BG118:BG127)),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41</v>
      </c>
      <c r="F36" s="149">
        <f>ROUND((SUM(BH118:BH127)),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42</v>
      </c>
      <c r="F37" s="149">
        <f>ROUND((SUM(BI118:BI127)),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9" t="str">
        <f>E7</f>
        <v>Rekonstrukce letního koupaliště - dodatečné informace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1 - Nápis KOUPALIŠTĚ KOPŘIVNICE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14. 8. 2025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87</v>
      </c>
      <c r="D94" s="171"/>
      <c r="E94" s="171"/>
      <c r="F94" s="171"/>
      <c r="G94" s="171"/>
      <c r="H94" s="171"/>
      <c r="I94" s="171"/>
      <c r="J94" s="172" t="s">
        <v>88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89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90</v>
      </c>
    </row>
    <row r="97" s="9" customFormat="1" ht="24.96" customHeight="1">
      <c r="A97" s="9"/>
      <c r="B97" s="174"/>
      <c r="C97" s="175"/>
      <c r="D97" s="176" t="s">
        <v>91</v>
      </c>
      <c r="E97" s="177"/>
      <c r="F97" s="177"/>
      <c r="G97" s="177"/>
      <c r="H97" s="177"/>
      <c r="I97" s="177"/>
      <c r="J97" s="178">
        <f>J119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92</v>
      </c>
      <c r="E98" s="183"/>
      <c r="F98" s="183"/>
      <c r="G98" s="183"/>
      <c r="H98" s="183"/>
      <c r="I98" s="183"/>
      <c r="J98" s="184">
        <f>J120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93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69" t="str">
        <f>E7</f>
        <v>Rekonstrukce letního koupaliště - dodatečné informace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84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 xml:space="preserve">1 - Nápis KOUPALIŠTĚ KOPŘIVNICE 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14. 8. 2025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31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86"/>
      <c r="B117" s="187"/>
      <c r="C117" s="188" t="s">
        <v>94</v>
      </c>
      <c r="D117" s="189" t="s">
        <v>58</v>
      </c>
      <c r="E117" s="189" t="s">
        <v>54</v>
      </c>
      <c r="F117" s="189" t="s">
        <v>55</v>
      </c>
      <c r="G117" s="189" t="s">
        <v>95</v>
      </c>
      <c r="H117" s="189" t="s">
        <v>96</v>
      </c>
      <c r="I117" s="189" t="s">
        <v>97</v>
      </c>
      <c r="J117" s="189" t="s">
        <v>88</v>
      </c>
      <c r="K117" s="190" t="s">
        <v>98</v>
      </c>
      <c r="L117" s="191"/>
      <c r="M117" s="99" t="s">
        <v>1</v>
      </c>
      <c r="N117" s="100" t="s">
        <v>37</v>
      </c>
      <c r="O117" s="100" t="s">
        <v>99</v>
      </c>
      <c r="P117" s="100" t="s">
        <v>100</v>
      </c>
      <c r="Q117" s="100" t="s">
        <v>101</v>
      </c>
      <c r="R117" s="100" t="s">
        <v>102</v>
      </c>
      <c r="S117" s="100" t="s">
        <v>103</v>
      </c>
      <c r="T117" s="101" t="s">
        <v>104</v>
      </c>
      <c r="U117" s="186"/>
      <c r="V117" s="186"/>
      <c r="W117" s="186"/>
      <c r="X117" s="186"/>
      <c r="Y117" s="186"/>
      <c r="Z117" s="186"/>
      <c r="AA117" s="186"/>
      <c r="AB117" s="186"/>
      <c r="AC117" s="186"/>
      <c r="AD117" s="186"/>
      <c r="AE117" s="186"/>
    </row>
    <row r="118" s="2" customFormat="1" ht="22.8" customHeight="1">
      <c r="A118" s="37"/>
      <c r="B118" s="38"/>
      <c r="C118" s="106" t="s">
        <v>105</v>
      </c>
      <c r="D118" s="39"/>
      <c r="E118" s="39"/>
      <c r="F118" s="39"/>
      <c r="G118" s="39"/>
      <c r="H118" s="39"/>
      <c r="I118" s="39"/>
      <c r="J118" s="192">
        <f>BK118</f>
        <v>0</v>
      </c>
      <c r="K118" s="39"/>
      <c r="L118" s="43"/>
      <c r="M118" s="102"/>
      <c r="N118" s="193"/>
      <c r="O118" s="103"/>
      <c r="P118" s="194">
        <f>P119</f>
        <v>0</v>
      </c>
      <c r="Q118" s="103"/>
      <c r="R118" s="194">
        <f>R119</f>
        <v>0.013999999999999999</v>
      </c>
      <c r="S118" s="103"/>
      <c r="T118" s="195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72</v>
      </c>
      <c r="AU118" s="16" t="s">
        <v>90</v>
      </c>
      <c r="BK118" s="196">
        <f>BK119</f>
        <v>0</v>
      </c>
    </row>
    <row r="119" s="12" customFormat="1" ht="25.92" customHeight="1">
      <c r="A119" s="12"/>
      <c r="B119" s="197"/>
      <c r="C119" s="198"/>
      <c r="D119" s="199" t="s">
        <v>72</v>
      </c>
      <c r="E119" s="200" t="s">
        <v>106</v>
      </c>
      <c r="F119" s="200" t="s">
        <v>107</v>
      </c>
      <c r="G119" s="198"/>
      <c r="H119" s="198"/>
      <c r="I119" s="201"/>
      <c r="J119" s="202">
        <f>BK119</f>
        <v>0</v>
      </c>
      <c r="K119" s="198"/>
      <c r="L119" s="203"/>
      <c r="M119" s="204"/>
      <c r="N119" s="205"/>
      <c r="O119" s="205"/>
      <c r="P119" s="206">
        <f>P120</f>
        <v>0</v>
      </c>
      <c r="Q119" s="205"/>
      <c r="R119" s="206">
        <f>R120</f>
        <v>0.013999999999999999</v>
      </c>
      <c r="S119" s="205"/>
      <c r="T119" s="20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82</v>
      </c>
      <c r="AT119" s="209" t="s">
        <v>72</v>
      </c>
      <c r="AU119" s="209" t="s">
        <v>73</v>
      </c>
      <c r="AY119" s="208" t="s">
        <v>108</v>
      </c>
      <c r="BK119" s="210">
        <f>BK120</f>
        <v>0</v>
      </c>
    </row>
    <row r="120" s="12" customFormat="1" ht="22.8" customHeight="1">
      <c r="A120" s="12"/>
      <c r="B120" s="197"/>
      <c r="C120" s="198"/>
      <c r="D120" s="199" t="s">
        <v>72</v>
      </c>
      <c r="E120" s="211" t="s">
        <v>109</v>
      </c>
      <c r="F120" s="211" t="s">
        <v>110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SUM(P121:P127)</f>
        <v>0</v>
      </c>
      <c r="Q120" s="205"/>
      <c r="R120" s="206">
        <f>SUM(R121:R127)</f>
        <v>0.013999999999999999</v>
      </c>
      <c r="S120" s="205"/>
      <c r="T120" s="207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82</v>
      </c>
      <c r="AT120" s="209" t="s">
        <v>72</v>
      </c>
      <c r="AU120" s="209" t="s">
        <v>78</v>
      </c>
      <c r="AY120" s="208" t="s">
        <v>108</v>
      </c>
      <c r="BK120" s="210">
        <f>SUM(BK121:BK127)</f>
        <v>0</v>
      </c>
    </row>
    <row r="121" s="2" customFormat="1" ht="24.15" customHeight="1">
      <c r="A121" s="37"/>
      <c r="B121" s="38"/>
      <c r="C121" s="213" t="s">
        <v>78</v>
      </c>
      <c r="D121" s="213" t="s">
        <v>111</v>
      </c>
      <c r="E121" s="214" t="s">
        <v>112</v>
      </c>
      <c r="F121" s="215" t="s">
        <v>113</v>
      </c>
      <c r="G121" s="216" t="s">
        <v>114</v>
      </c>
      <c r="H121" s="217">
        <v>200</v>
      </c>
      <c r="I121" s="218"/>
      <c r="J121" s="219">
        <f>ROUND(I121*H121,2)</f>
        <v>0</v>
      </c>
      <c r="K121" s="215" t="s">
        <v>115</v>
      </c>
      <c r="L121" s="43"/>
      <c r="M121" s="220" t="s">
        <v>1</v>
      </c>
      <c r="N121" s="221" t="s">
        <v>38</v>
      </c>
      <c r="O121" s="90"/>
      <c r="P121" s="222">
        <f>O121*H121</f>
        <v>0</v>
      </c>
      <c r="Q121" s="222">
        <v>6.9999999999999994E-05</v>
      </c>
      <c r="R121" s="222">
        <f>Q121*H121</f>
        <v>0.013999999999999999</v>
      </c>
      <c r="S121" s="222">
        <v>0</v>
      </c>
      <c r="T121" s="22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4" t="s">
        <v>116</v>
      </c>
      <c r="AT121" s="224" t="s">
        <v>111</v>
      </c>
      <c r="AU121" s="224" t="s">
        <v>82</v>
      </c>
      <c r="AY121" s="16" t="s">
        <v>108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6" t="s">
        <v>78</v>
      </c>
      <c r="BK121" s="225">
        <f>ROUND(I121*H121,2)</f>
        <v>0</v>
      </c>
      <c r="BL121" s="16" t="s">
        <v>116</v>
      </c>
      <c r="BM121" s="224" t="s">
        <v>117</v>
      </c>
    </row>
    <row r="122" s="2" customFormat="1">
      <c r="A122" s="37"/>
      <c r="B122" s="38"/>
      <c r="C122" s="39"/>
      <c r="D122" s="226" t="s">
        <v>118</v>
      </c>
      <c r="E122" s="39"/>
      <c r="F122" s="227" t="s">
        <v>119</v>
      </c>
      <c r="G122" s="39"/>
      <c r="H122" s="39"/>
      <c r="I122" s="228"/>
      <c r="J122" s="39"/>
      <c r="K122" s="39"/>
      <c r="L122" s="43"/>
      <c r="M122" s="229"/>
      <c r="N122" s="230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118</v>
      </c>
      <c r="AU122" s="16" t="s">
        <v>82</v>
      </c>
    </row>
    <row r="123" s="13" customFormat="1">
      <c r="A123" s="13"/>
      <c r="B123" s="231"/>
      <c r="C123" s="232"/>
      <c r="D123" s="226" t="s">
        <v>120</v>
      </c>
      <c r="E123" s="233" t="s">
        <v>1</v>
      </c>
      <c r="F123" s="234" t="s">
        <v>121</v>
      </c>
      <c r="G123" s="232"/>
      <c r="H123" s="233" t="s">
        <v>1</v>
      </c>
      <c r="I123" s="235"/>
      <c r="J123" s="232"/>
      <c r="K123" s="232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120</v>
      </c>
      <c r="AU123" s="240" t="s">
        <v>82</v>
      </c>
      <c r="AV123" s="13" t="s">
        <v>78</v>
      </c>
      <c r="AW123" s="13" t="s">
        <v>30</v>
      </c>
      <c r="AX123" s="13" t="s">
        <v>73</v>
      </c>
      <c r="AY123" s="240" t="s">
        <v>108</v>
      </c>
    </row>
    <row r="124" s="13" customFormat="1">
      <c r="A124" s="13"/>
      <c r="B124" s="231"/>
      <c r="C124" s="232"/>
      <c r="D124" s="226" t="s">
        <v>120</v>
      </c>
      <c r="E124" s="233" t="s">
        <v>1</v>
      </c>
      <c r="F124" s="234" t="s">
        <v>122</v>
      </c>
      <c r="G124" s="232"/>
      <c r="H124" s="233" t="s">
        <v>1</v>
      </c>
      <c r="I124" s="235"/>
      <c r="J124" s="232"/>
      <c r="K124" s="232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120</v>
      </c>
      <c r="AU124" s="240" t="s">
        <v>82</v>
      </c>
      <c r="AV124" s="13" t="s">
        <v>78</v>
      </c>
      <c r="AW124" s="13" t="s">
        <v>30</v>
      </c>
      <c r="AX124" s="13" t="s">
        <v>73</v>
      </c>
      <c r="AY124" s="240" t="s">
        <v>108</v>
      </c>
    </row>
    <row r="125" s="14" customFormat="1">
      <c r="A125" s="14"/>
      <c r="B125" s="241"/>
      <c r="C125" s="242"/>
      <c r="D125" s="226" t="s">
        <v>120</v>
      </c>
      <c r="E125" s="243" t="s">
        <v>1</v>
      </c>
      <c r="F125" s="244" t="s">
        <v>123</v>
      </c>
      <c r="G125" s="242"/>
      <c r="H125" s="245">
        <v>200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1" t="s">
        <v>120</v>
      </c>
      <c r="AU125" s="251" t="s">
        <v>82</v>
      </c>
      <c r="AV125" s="14" t="s">
        <v>82</v>
      </c>
      <c r="AW125" s="14" t="s">
        <v>30</v>
      </c>
      <c r="AX125" s="14" t="s">
        <v>78</v>
      </c>
      <c r="AY125" s="251" t="s">
        <v>108</v>
      </c>
    </row>
    <row r="126" s="2" customFormat="1" ht="16.5" customHeight="1">
      <c r="A126" s="37"/>
      <c r="B126" s="38"/>
      <c r="C126" s="252" t="s">
        <v>82</v>
      </c>
      <c r="D126" s="252" t="s">
        <v>124</v>
      </c>
      <c r="E126" s="253" t="s">
        <v>125</v>
      </c>
      <c r="F126" s="254" t="s">
        <v>126</v>
      </c>
      <c r="G126" s="255" t="s">
        <v>127</v>
      </c>
      <c r="H126" s="256">
        <v>40</v>
      </c>
      <c r="I126" s="257"/>
      <c r="J126" s="258">
        <f>ROUND(I126*H126,2)</f>
        <v>0</v>
      </c>
      <c r="K126" s="254" t="s">
        <v>1</v>
      </c>
      <c r="L126" s="259"/>
      <c r="M126" s="260" t="s">
        <v>1</v>
      </c>
      <c r="N126" s="261" t="s">
        <v>38</v>
      </c>
      <c r="O126" s="90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4" t="s">
        <v>128</v>
      </c>
      <c r="AT126" s="224" t="s">
        <v>124</v>
      </c>
      <c r="AU126" s="224" t="s">
        <v>82</v>
      </c>
      <c r="AY126" s="16" t="s">
        <v>108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6" t="s">
        <v>78</v>
      </c>
      <c r="BK126" s="225">
        <f>ROUND(I126*H126,2)</f>
        <v>0</v>
      </c>
      <c r="BL126" s="16" t="s">
        <v>116</v>
      </c>
      <c r="BM126" s="224" t="s">
        <v>129</v>
      </c>
    </row>
    <row r="127" s="2" customFormat="1">
      <c r="A127" s="37"/>
      <c r="B127" s="38"/>
      <c r="C127" s="39"/>
      <c r="D127" s="226" t="s">
        <v>118</v>
      </c>
      <c r="E127" s="39"/>
      <c r="F127" s="227" t="s">
        <v>130</v>
      </c>
      <c r="G127" s="39"/>
      <c r="H127" s="39"/>
      <c r="I127" s="228"/>
      <c r="J127" s="39"/>
      <c r="K127" s="39"/>
      <c r="L127" s="43"/>
      <c r="M127" s="262"/>
      <c r="N127" s="263"/>
      <c r="O127" s="264"/>
      <c r="P127" s="264"/>
      <c r="Q127" s="264"/>
      <c r="R127" s="264"/>
      <c r="S127" s="264"/>
      <c r="T127" s="265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118</v>
      </c>
      <c r="AU127" s="16" t="s">
        <v>82</v>
      </c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O52DghPRG/4Lt38NYHSVkiUmW0AiLpjc8ZYVzfF0pOycVYesZmWdaK8dS6Sg9huSL6Pm02wzD18RVsrpekt74Q==" hashValue="U/xkYG5PBNO/r0QRW+DKAU5CiaAtdDD7ea1r5vjxf5edt2HCx0AIv2in4sFNQuEeh8NSI3ooAogwfskCqv68+A==" algorithmName="SHA-512" password="CC35"/>
  <autoFilter ref="C117:K12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Pokorný</dc:creator>
  <cp:lastModifiedBy>Michal Pokorný</cp:lastModifiedBy>
  <dcterms:created xsi:type="dcterms:W3CDTF">2025-08-14T05:01:46Z</dcterms:created>
  <dcterms:modified xsi:type="dcterms:W3CDTF">2025-08-14T05:01:47Z</dcterms:modified>
</cp:coreProperties>
</file>